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dministrative\Financial Services\Residences &amp; Business\CSCS\CSCS DOCUMENTS &amp; FILES\CSCS QUALITY ASSURANCE\CSCS AUDIT TOOL\NEW QRC FORM 2019\BATHURST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1" l="1"/>
  <c r="I59" i="1"/>
  <c r="I58" i="1"/>
  <c r="I57" i="1"/>
  <c r="I56" i="1"/>
  <c r="H60" i="1"/>
  <c r="H59" i="1"/>
  <c r="H58" i="1"/>
  <c r="H57" i="1"/>
  <c r="H56" i="1"/>
  <c r="H55" i="1"/>
  <c r="H65" i="1" s="1"/>
  <c r="I55" i="1"/>
  <c r="I65" i="1" s="1"/>
  <c r="H75" i="1"/>
  <c r="I75" i="1"/>
  <c r="G60" i="1"/>
  <c r="I67" i="1" l="1"/>
  <c r="I69" i="1"/>
  <c r="I70" i="1"/>
  <c r="I68" i="1"/>
  <c r="I61" i="1"/>
  <c r="H70" i="1"/>
  <c r="H69" i="1"/>
  <c r="H61" i="1"/>
  <c r="H67" i="1"/>
  <c r="H68" i="1"/>
  <c r="H66" i="1"/>
  <c r="I66" i="1"/>
  <c r="G58" i="1"/>
  <c r="G57" i="1"/>
  <c r="G56" i="1"/>
  <c r="G59" i="1"/>
  <c r="F75" i="1"/>
  <c r="G75" i="1"/>
  <c r="E75" i="1"/>
  <c r="I77" i="1" l="1"/>
  <c r="H77" i="1"/>
  <c r="I71" i="1"/>
  <c r="H71" i="1"/>
  <c r="H76" i="1"/>
  <c r="I76" i="1"/>
  <c r="G55" i="1"/>
  <c r="F60" i="1"/>
  <c r="F59" i="1"/>
  <c r="F58" i="1"/>
  <c r="F57" i="1"/>
  <c r="F56" i="1"/>
  <c r="F55" i="1"/>
  <c r="E60" i="1"/>
  <c r="E59" i="1"/>
  <c r="E58" i="1"/>
  <c r="E57" i="1"/>
  <c r="E56" i="1"/>
  <c r="E55" i="1"/>
  <c r="E65" i="1" s="1"/>
  <c r="F61" i="1" l="1"/>
  <c r="F65" i="1"/>
  <c r="F69" i="1" s="1"/>
  <c r="G61" i="1"/>
  <c r="G65" i="1"/>
  <c r="E67" i="1"/>
  <c r="E61" i="1"/>
  <c r="E68" i="1"/>
  <c r="E70" i="1"/>
  <c r="E69" i="1"/>
  <c r="E66" i="1"/>
  <c r="F66" i="1" l="1"/>
  <c r="F71" i="1" s="1"/>
  <c r="F68" i="1"/>
  <c r="F77" i="1" s="1"/>
  <c r="F70" i="1"/>
  <c r="F67" i="1"/>
  <c r="G70" i="1"/>
  <c r="G69" i="1"/>
  <c r="G67" i="1"/>
  <c r="G68" i="1"/>
  <c r="G66" i="1"/>
  <c r="E77" i="1"/>
  <c r="E76" i="1"/>
  <c r="E71" i="1"/>
  <c r="F76" i="1" l="1"/>
  <c r="G77" i="1"/>
  <c r="G76" i="1"/>
  <c r="G71" i="1"/>
</calcChain>
</file>

<file path=xl/comments1.xml><?xml version="1.0" encoding="utf-8"?>
<comments xmlns="http://schemas.openxmlformats.org/spreadsheetml/2006/main">
  <authors>
    <author>dblattma</author>
  </authors>
  <commentList>
    <comment ref="C76" authorId="0" shapeId="0">
      <text>
        <r>
          <rPr>
            <b/>
            <sz val="9"/>
            <color indexed="81"/>
            <rFont val="Tahoma"/>
            <family val="2"/>
          </rPr>
          <t>dblattma:</t>
        </r>
        <r>
          <rPr>
            <sz val="9"/>
            <color indexed="81"/>
            <rFont val="Tahoma"/>
            <family val="2"/>
          </rPr>
          <t xml:space="preserve">
Should this read more than 125%
</t>
        </r>
      </text>
    </comment>
  </commentList>
</comments>
</file>

<file path=xl/sharedStrings.xml><?xml version="1.0" encoding="utf-8"?>
<sst xmlns="http://schemas.openxmlformats.org/spreadsheetml/2006/main" count="70" uniqueCount="63">
  <si>
    <t>CSCS Quality Recognition Check (QRC)</t>
  </si>
  <si>
    <t>Scoring legend</t>
  </si>
  <si>
    <t>Meaning; considerably below benchmark.</t>
  </si>
  <si>
    <t>Meaning; marginally below benchmark.</t>
  </si>
  <si>
    <t>Meaning; meets benchmark.</t>
  </si>
  <si>
    <t>Meaning; marginally above benchmark.</t>
  </si>
  <si>
    <t>Meaning; considerably above benchmark.</t>
  </si>
  <si>
    <r>
      <t>Action:</t>
    </r>
    <r>
      <rPr>
        <sz val="8"/>
        <color theme="1"/>
        <rFont val="Century Gothic"/>
        <family val="2"/>
      </rPr>
      <t xml:space="preserve"> Check time allocation &amp; frequency</t>
    </r>
  </si>
  <si>
    <r>
      <t>Action:</t>
    </r>
    <r>
      <rPr>
        <sz val="8"/>
        <color theme="1"/>
        <rFont val="Century Gothic"/>
        <family val="2"/>
      </rPr>
      <t xml:space="preserve"> Coaching required</t>
    </r>
  </si>
  <si>
    <r>
      <t>Action:</t>
    </r>
    <r>
      <rPr>
        <sz val="8"/>
        <color theme="1"/>
        <rFont val="Century Gothic"/>
        <family val="2"/>
      </rPr>
      <t xml:space="preserve"> No action</t>
    </r>
  </si>
  <si>
    <t>Audit 1. Building No.</t>
  </si>
  <si>
    <t>Audit 2. Building No.</t>
  </si>
  <si>
    <t>Audit 3. Building No.</t>
  </si>
  <si>
    <t>Audit 4. Building No.</t>
  </si>
  <si>
    <t>Audit 5. Building No.</t>
  </si>
  <si>
    <t>Target - Wall Schedules &amp; Calendar</t>
  </si>
  <si>
    <t>1. Available &amp; visible?</t>
  </si>
  <si>
    <t>2. Signed off and legible?</t>
  </si>
  <si>
    <t>Target - Cleaning Room</t>
  </si>
  <si>
    <t>3. Locked, neat and tidy?</t>
  </si>
  <si>
    <t>4. Adequate supplies?</t>
  </si>
  <si>
    <t>5. Chemical dispenser is in working order?</t>
  </si>
  <si>
    <t>Target – WH&amp;S?</t>
  </si>
  <si>
    <t>6. Safety signage available &amp; utilised?</t>
  </si>
  <si>
    <t>7. SDS available &amp; up to date?(clear site)</t>
  </si>
  <si>
    <t>8. Electric items Test &amp; Tag up to date?</t>
  </si>
  <si>
    <t>9. PPE available &amp; utilised?</t>
  </si>
  <si>
    <t>4. Target – Compliance?</t>
  </si>
  <si>
    <t>10. Colour coding is used per CSCS policy?</t>
  </si>
  <si>
    <t>11. Work orders are up to date?</t>
  </si>
  <si>
    <t>12. Uniform &amp; Covered footwear?</t>
  </si>
  <si>
    <r>
      <t>5. Target - Entrances &amp; Foyers</t>
    </r>
    <r>
      <rPr>
        <sz val="9"/>
        <color theme="1"/>
        <rFont val="Century Gothic"/>
        <family val="2"/>
      </rPr>
      <t xml:space="preserve">  </t>
    </r>
  </si>
  <si>
    <t>13. Serviced according to schedule?</t>
  </si>
  <si>
    <t>6. Target - Bathrooms</t>
  </si>
  <si>
    <t>14. Serviced according to schedule?</t>
  </si>
  <si>
    <t>7. Target - Hallways &amp; Common Area?</t>
  </si>
  <si>
    <t>15. Serviced according to schedule?</t>
  </si>
  <si>
    <t>8. Target - Office, classroom, bedroom?</t>
  </si>
  <si>
    <t>16. Serviced according to schedule?</t>
  </si>
  <si>
    <t>9. Target - Kitchens &amp; Lunchroom?</t>
  </si>
  <si>
    <t>17. Serviced according to schedule?</t>
  </si>
  <si>
    <t>10. Target - Stairs &amp; Stairwell?</t>
  </si>
  <si>
    <t>18. Serviced according to schedule?</t>
  </si>
  <si>
    <t>11. Target - Waste?</t>
  </si>
  <si>
    <t>19. Serviced according to schedule?</t>
  </si>
  <si>
    <t>12. Target - Laundries?</t>
  </si>
  <si>
    <t>20. Serviced according to schedule?</t>
  </si>
  <si>
    <t>Total Targets Scored:</t>
  </si>
  <si>
    <t>Notes:</t>
  </si>
  <si>
    <t>Office use excel calculations example</t>
  </si>
  <si>
    <t>Total</t>
  </si>
  <si>
    <t xml:space="preserve">CSCS KPI Site Target </t>
  </si>
  <si>
    <t>Total Scored at 1 = 50%</t>
  </si>
  <si>
    <t>Total Scored at 2 = 75%</t>
  </si>
  <si>
    <t>Total Scored at 3 = 100%</t>
  </si>
  <si>
    <t>Total Scored at 4 = 125%</t>
  </si>
  <si>
    <t>Total Scored at 5 = 150%</t>
  </si>
  <si>
    <t>ideal score</t>
  </si>
  <si>
    <t>Target = 90% to 100%</t>
  </si>
  <si>
    <t>Out of Range = less than 90% More than 100%</t>
  </si>
  <si>
    <t>Building</t>
  </si>
  <si>
    <r>
      <t>Action:</t>
    </r>
    <r>
      <rPr>
        <sz val="8"/>
        <color theme="1"/>
        <rFont val="Century Gothic"/>
        <family val="2"/>
      </rPr>
      <t xml:space="preserve"> Recognition may be applicable</t>
    </r>
  </si>
  <si>
    <r>
      <t xml:space="preserve">Date: </t>
    </r>
    <r>
      <rPr>
        <i/>
        <sz val="9"/>
        <color theme="1"/>
        <rFont val="Century Gothic"/>
        <family val="2"/>
      </rPr>
      <t xml:space="preserve">                                                              </t>
    </r>
    <r>
      <rPr>
        <sz val="9"/>
        <color theme="1"/>
        <rFont val="Century Gothic"/>
        <family val="2"/>
      </rPr>
      <t>Name:                                                                              Sign: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</si>
</sst>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i/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5"/>
      <color theme="1"/>
      <name val="Century Gothic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3B1C5"/>
        <bgColor indexed="64"/>
      </patternFill>
    </fill>
    <fill>
      <patternFill patternType="solid">
        <fgColor rgb="FFFAE9D7"/>
        <bgColor indexed="64"/>
      </patternFill>
    </fill>
    <fill>
      <patternFill patternType="solid">
        <fgColor rgb="FF8EF2B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5" xfId="0" applyFont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5" borderId="9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5" borderId="8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 wrapText="1"/>
    </xf>
    <xf numFmtId="0" fontId="5" fillId="5" borderId="9" xfId="0" applyFont="1" applyFill="1" applyBorder="1" applyAlignment="1">
      <alignment vertical="center" wrapText="1"/>
    </xf>
    <xf numFmtId="9" fontId="5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5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0" fillId="0" borderId="10" xfId="0" applyNumberFormat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6" borderId="12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I82"/>
  <sheetViews>
    <sheetView tabSelected="1" topLeftCell="B43" zoomScale="154" zoomScaleNormal="154" workbookViewId="0">
      <selection activeCell="E53" sqref="E53"/>
    </sheetView>
  </sheetViews>
  <sheetFormatPr defaultRowHeight="15" x14ac:dyDescent="0.25"/>
  <cols>
    <col min="4" max="4" width="34.28515625" customWidth="1"/>
    <col min="5" max="9" width="20.5703125" customWidth="1"/>
  </cols>
  <sheetData>
    <row r="2" spans="4:9" x14ac:dyDescent="0.25">
      <c r="D2" s="1" t="s">
        <v>0</v>
      </c>
    </row>
    <row r="3" spans="4:9" x14ac:dyDescent="0.25">
      <c r="D3" s="2" t="s">
        <v>62</v>
      </c>
    </row>
    <row r="4" spans="4:9" ht="15.75" thickBot="1" x14ac:dyDescent="0.3">
      <c r="E4" s="1" t="s">
        <v>1</v>
      </c>
    </row>
    <row r="5" spans="4:9" ht="15.75" thickBot="1" x14ac:dyDescent="0.3">
      <c r="E5" s="3">
        <v>1</v>
      </c>
      <c r="F5" s="4">
        <v>2</v>
      </c>
      <c r="G5" s="5">
        <v>3</v>
      </c>
      <c r="H5" s="4">
        <v>4</v>
      </c>
      <c r="I5" s="6">
        <v>5</v>
      </c>
    </row>
    <row r="6" spans="4:9" ht="27.75" thickBot="1" x14ac:dyDescent="0.3">
      <c r="E6" s="7" t="s">
        <v>2</v>
      </c>
      <c r="F6" s="8" t="s">
        <v>3</v>
      </c>
      <c r="G6" s="9" t="s">
        <v>4</v>
      </c>
      <c r="H6" s="8" t="s">
        <v>5</v>
      </c>
      <c r="I6" s="10" t="s">
        <v>6</v>
      </c>
    </row>
    <row r="7" spans="4:9" ht="27.75" thickBot="1" x14ac:dyDescent="0.3">
      <c r="E7" s="11" t="s">
        <v>7</v>
      </c>
      <c r="F7" s="12" t="s">
        <v>8</v>
      </c>
      <c r="G7" s="13" t="s">
        <v>9</v>
      </c>
      <c r="H7" s="12" t="s">
        <v>61</v>
      </c>
      <c r="I7" s="14" t="s">
        <v>7</v>
      </c>
    </row>
    <row r="8" spans="4:9" ht="15.75" thickBot="1" x14ac:dyDescent="0.3">
      <c r="D8" s="15"/>
    </row>
    <row r="9" spans="4:9" ht="15.75" thickBot="1" x14ac:dyDescent="0.3">
      <c r="D9" s="16"/>
      <c r="E9" s="17" t="s">
        <v>10</v>
      </c>
      <c r="F9" s="17" t="s">
        <v>11</v>
      </c>
      <c r="G9" s="17" t="s">
        <v>12</v>
      </c>
      <c r="H9" s="17" t="s">
        <v>13</v>
      </c>
      <c r="I9" s="17" t="s">
        <v>14</v>
      </c>
    </row>
    <row r="10" spans="4:9" ht="15.75" thickBot="1" x14ac:dyDescent="0.3">
      <c r="D10" s="16"/>
      <c r="E10" s="18"/>
      <c r="F10" s="18"/>
      <c r="G10" s="18"/>
      <c r="H10" s="18"/>
      <c r="I10" s="18"/>
    </row>
    <row r="11" spans="4:9" ht="15.75" thickBot="1" x14ac:dyDescent="0.3">
      <c r="D11" s="1" t="s">
        <v>15</v>
      </c>
    </row>
    <row r="12" spans="4:9" ht="15.75" thickBot="1" x14ac:dyDescent="0.3">
      <c r="D12" s="19" t="s">
        <v>16</v>
      </c>
      <c r="E12" s="20"/>
      <c r="F12" s="20"/>
      <c r="G12" s="20"/>
      <c r="H12" s="20"/>
      <c r="I12" s="20"/>
    </row>
    <row r="13" spans="4:9" ht="15.75" thickBot="1" x14ac:dyDescent="0.3">
      <c r="D13" s="21" t="s">
        <v>17</v>
      </c>
      <c r="E13" s="22"/>
      <c r="F13" s="22"/>
      <c r="G13" s="22"/>
      <c r="H13" s="22"/>
      <c r="I13" s="22"/>
    </row>
    <row r="14" spans="4:9" x14ac:dyDescent="0.25">
      <c r="D14" s="15"/>
    </row>
    <row r="15" spans="4:9" ht="15.75" thickBot="1" x14ac:dyDescent="0.3">
      <c r="D15" s="1" t="s">
        <v>18</v>
      </c>
    </row>
    <row r="16" spans="4:9" ht="15.75" thickBot="1" x14ac:dyDescent="0.3">
      <c r="D16" s="19" t="s">
        <v>19</v>
      </c>
      <c r="E16" s="20"/>
      <c r="F16" s="20"/>
      <c r="G16" s="20"/>
      <c r="H16" s="20"/>
      <c r="I16" s="20"/>
    </row>
    <row r="17" spans="4:9" ht="15.75" thickBot="1" x14ac:dyDescent="0.3">
      <c r="D17" s="21" t="s">
        <v>20</v>
      </c>
      <c r="E17" s="22"/>
      <c r="F17" s="22"/>
      <c r="G17" s="22"/>
      <c r="H17" s="22"/>
      <c r="I17" s="22"/>
    </row>
    <row r="18" spans="4:9" ht="29.25" thickBot="1" x14ac:dyDescent="0.3">
      <c r="D18" s="21" t="s">
        <v>21</v>
      </c>
      <c r="E18" s="22"/>
      <c r="F18" s="22"/>
      <c r="G18" s="22"/>
      <c r="H18" s="22"/>
      <c r="I18" s="22"/>
    </row>
    <row r="19" spans="4:9" x14ac:dyDescent="0.25">
      <c r="D19" s="15"/>
    </row>
    <row r="20" spans="4:9" ht="15.75" thickBot="1" x14ac:dyDescent="0.3">
      <c r="D20" s="1" t="s">
        <v>22</v>
      </c>
    </row>
    <row r="21" spans="4:9" ht="15.75" thickBot="1" x14ac:dyDescent="0.3">
      <c r="D21" s="19" t="s">
        <v>23</v>
      </c>
      <c r="E21" s="20"/>
      <c r="F21" s="20"/>
      <c r="G21" s="20"/>
      <c r="H21" s="20"/>
      <c r="I21" s="20"/>
    </row>
    <row r="22" spans="4:9" ht="29.25" thickBot="1" x14ac:dyDescent="0.3">
      <c r="D22" s="21" t="s">
        <v>24</v>
      </c>
      <c r="E22" s="22"/>
      <c r="F22" s="22"/>
      <c r="G22" s="22"/>
      <c r="H22" s="22"/>
      <c r="I22" s="22"/>
    </row>
    <row r="23" spans="4:9" ht="29.25" thickBot="1" x14ac:dyDescent="0.3">
      <c r="D23" s="21" t="s">
        <v>25</v>
      </c>
      <c r="E23" s="22"/>
      <c r="F23" s="22"/>
      <c r="G23" s="22"/>
      <c r="H23" s="22"/>
      <c r="I23" s="22"/>
    </row>
    <row r="24" spans="4:9" ht="15.75" thickBot="1" x14ac:dyDescent="0.3">
      <c r="D24" s="21" t="s">
        <v>26</v>
      </c>
      <c r="E24" s="22"/>
      <c r="F24" s="22"/>
      <c r="G24" s="22"/>
      <c r="H24" s="22"/>
      <c r="I24" s="22"/>
    </row>
    <row r="25" spans="4:9" x14ac:dyDescent="0.25">
      <c r="D25" s="15"/>
    </row>
    <row r="26" spans="4:9" ht="15.75" thickBot="1" x14ac:dyDescent="0.3">
      <c r="D26" s="1" t="s">
        <v>27</v>
      </c>
    </row>
    <row r="27" spans="4:9" ht="29.25" thickBot="1" x14ac:dyDescent="0.3">
      <c r="D27" s="19" t="s">
        <v>28</v>
      </c>
      <c r="E27" s="20"/>
      <c r="F27" s="20"/>
      <c r="G27" s="20"/>
      <c r="H27" s="20"/>
      <c r="I27" s="20"/>
    </row>
    <row r="28" spans="4:9" ht="15.75" thickBot="1" x14ac:dyDescent="0.3">
      <c r="D28" s="21" t="s">
        <v>29</v>
      </c>
      <c r="E28" s="22"/>
      <c r="F28" s="22"/>
      <c r="G28" s="22"/>
      <c r="H28" s="22"/>
      <c r="I28" s="22"/>
    </row>
    <row r="29" spans="4:9" ht="15.75" thickBot="1" x14ac:dyDescent="0.3">
      <c r="D29" s="21" t="s">
        <v>30</v>
      </c>
      <c r="E29" s="22"/>
      <c r="F29" s="22"/>
      <c r="G29" s="22"/>
      <c r="H29" s="22"/>
      <c r="I29" s="22"/>
    </row>
    <row r="30" spans="4:9" x14ac:dyDescent="0.25">
      <c r="D30" s="15"/>
    </row>
    <row r="31" spans="4:9" ht="15.75" thickBot="1" x14ac:dyDescent="0.3">
      <c r="D31" s="1" t="s">
        <v>31</v>
      </c>
    </row>
    <row r="32" spans="4:9" ht="15.75" thickBot="1" x14ac:dyDescent="0.3">
      <c r="D32" s="19" t="s">
        <v>32</v>
      </c>
      <c r="E32" s="20"/>
      <c r="F32" s="20"/>
      <c r="G32" s="20"/>
      <c r="H32" s="20"/>
      <c r="I32" s="20"/>
    </row>
    <row r="33" spans="4:9" x14ac:dyDescent="0.25">
      <c r="D33" s="15"/>
    </row>
    <row r="34" spans="4:9" ht="15.75" thickBot="1" x14ac:dyDescent="0.3">
      <c r="D34" s="1" t="s">
        <v>33</v>
      </c>
    </row>
    <row r="35" spans="4:9" ht="15.75" thickBot="1" x14ac:dyDescent="0.3">
      <c r="D35" s="19" t="s">
        <v>34</v>
      </c>
      <c r="E35" s="20"/>
      <c r="F35" s="20"/>
      <c r="G35" s="20"/>
      <c r="H35" s="20"/>
      <c r="I35" s="20"/>
    </row>
    <row r="36" spans="4:9" x14ac:dyDescent="0.25">
      <c r="D36" s="15"/>
    </row>
    <row r="37" spans="4:9" ht="15.75" thickBot="1" x14ac:dyDescent="0.3">
      <c r="D37" s="1" t="s">
        <v>35</v>
      </c>
    </row>
    <row r="38" spans="4:9" ht="15.75" thickBot="1" x14ac:dyDescent="0.3">
      <c r="D38" s="19" t="s">
        <v>36</v>
      </c>
      <c r="E38" s="20"/>
      <c r="F38" s="20"/>
      <c r="G38" s="20"/>
      <c r="H38" s="20"/>
      <c r="I38" s="20"/>
    </row>
    <row r="39" spans="4:9" x14ac:dyDescent="0.25">
      <c r="D39" s="15"/>
    </row>
    <row r="40" spans="4:9" ht="15.75" thickBot="1" x14ac:dyDescent="0.3">
      <c r="D40" s="1" t="s">
        <v>37</v>
      </c>
    </row>
    <row r="41" spans="4:9" ht="15.75" thickBot="1" x14ac:dyDescent="0.3">
      <c r="D41" s="19" t="s">
        <v>38</v>
      </c>
      <c r="E41" s="20"/>
      <c r="F41" s="20"/>
      <c r="G41" s="20"/>
      <c r="H41" s="20"/>
      <c r="I41" s="20"/>
    </row>
    <row r="42" spans="4:9" x14ac:dyDescent="0.25">
      <c r="D42" s="15"/>
    </row>
    <row r="43" spans="4:9" ht="15.75" thickBot="1" x14ac:dyDescent="0.3">
      <c r="D43" s="1" t="s">
        <v>39</v>
      </c>
    </row>
    <row r="44" spans="4:9" ht="15.75" thickBot="1" x14ac:dyDescent="0.3">
      <c r="D44" s="19" t="s">
        <v>40</v>
      </c>
      <c r="E44" s="20"/>
      <c r="F44" s="20"/>
      <c r="G44" s="20"/>
      <c r="H44" s="20"/>
      <c r="I44" s="20"/>
    </row>
    <row r="45" spans="4:9" x14ac:dyDescent="0.25">
      <c r="D45" s="15"/>
    </row>
    <row r="46" spans="4:9" ht="15.75" thickBot="1" x14ac:dyDescent="0.3">
      <c r="D46" s="1" t="s">
        <v>41</v>
      </c>
    </row>
    <row r="47" spans="4:9" ht="15.75" thickBot="1" x14ac:dyDescent="0.3">
      <c r="D47" s="19" t="s">
        <v>42</v>
      </c>
      <c r="E47" s="20"/>
      <c r="F47" s="20"/>
      <c r="G47" s="20"/>
      <c r="H47" s="20"/>
      <c r="I47" s="20"/>
    </row>
    <row r="48" spans="4:9" x14ac:dyDescent="0.25">
      <c r="D48" s="15"/>
    </row>
    <row r="49" spans="4:9" ht="15.75" thickBot="1" x14ac:dyDescent="0.3">
      <c r="D49" s="1" t="s">
        <v>43</v>
      </c>
    </row>
    <row r="50" spans="4:9" ht="15.75" thickBot="1" x14ac:dyDescent="0.3">
      <c r="D50" s="19" t="s">
        <v>44</v>
      </c>
      <c r="E50" s="20"/>
      <c r="F50" s="20"/>
      <c r="G50" s="20"/>
      <c r="H50" s="20"/>
      <c r="I50" s="20"/>
    </row>
    <row r="51" spans="4:9" x14ac:dyDescent="0.25">
      <c r="D51" s="15"/>
    </row>
    <row r="52" spans="4:9" ht="15.75" thickBot="1" x14ac:dyDescent="0.3">
      <c r="D52" s="1" t="s">
        <v>45</v>
      </c>
    </row>
    <row r="53" spans="4:9" ht="15.75" thickBot="1" x14ac:dyDescent="0.3">
      <c r="D53" s="19" t="s">
        <v>46</v>
      </c>
      <c r="E53" s="20"/>
      <c r="F53" s="20"/>
      <c r="G53" s="20"/>
      <c r="H53" s="20"/>
      <c r="I53" s="20"/>
    </row>
    <row r="54" spans="4:9" ht="15.75" thickBot="1" x14ac:dyDescent="0.3">
      <c r="D54" s="15"/>
    </row>
    <row r="55" spans="4:9" ht="15.75" thickBot="1" x14ac:dyDescent="0.3">
      <c r="D55" s="23" t="s">
        <v>47</v>
      </c>
      <c r="E55" s="30">
        <f>COUNT(E12:E53)</f>
        <v>0</v>
      </c>
      <c r="F55" s="30">
        <f>COUNT(F12:F53)</f>
        <v>0</v>
      </c>
      <c r="G55" s="30">
        <f>COUNT(G12:G53)</f>
        <v>0</v>
      </c>
      <c r="H55" s="30">
        <f t="shared" ref="H55:I55" si="0">COUNT(H12:H53)</f>
        <v>0</v>
      </c>
      <c r="I55" s="30">
        <f t="shared" si="0"/>
        <v>0</v>
      </c>
    </row>
    <row r="56" spans="4:9" ht="15.75" thickBot="1" x14ac:dyDescent="0.3">
      <c r="D56" s="21" t="s">
        <v>52</v>
      </c>
      <c r="E56" s="22">
        <f>COUNTIF($E$12:$E$53,"1")</f>
        <v>0</v>
      </c>
      <c r="F56" s="22">
        <f>COUNTIF($F$12:$F$53,"1")</f>
        <v>0</v>
      </c>
      <c r="G56" s="22">
        <f>COUNTIF($G$12:$G$53,"1")</f>
        <v>0</v>
      </c>
      <c r="H56" s="22">
        <f>COUNTIF($H$12:$H$53,"1")</f>
        <v>0</v>
      </c>
      <c r="I56" s="22">
        <f>COUNTIF($I$12:$I$53,"1")</f>
        <v>0</v>
      </c>
    </row>
    <row r="57" spans="4:9" ht="15.75" thickBot="1" x14ac:dyDescent="0.3">
      <c r="D57" s="21" t="s">
        <v>53</v>
      </c>
      <c r="E57" s="22">
        <f>COUNTIF($E$12:$E$53,"2")</f>
        <v>0</v>
      </c>
      <c r="F57" s="22">
        <f>COUNTIF($F$12:$F$53,"2")</f>
        <v>0</v>
      </c>
      <c r="G57" s="22">
        <f>COUNTIF($G$12:$G$53,"2")</f>
        <v>0</v>
      </c>
      <c r="H57" s="22">
        <f>COUNTIF($H$12:$H$53,"2")</f>
        <v>0</v>
      </c>
      <c r="I57" s="22">
        <f>COUNTIF($I$12:$I$53,"2")</f>
        <v>0</v>
      </c>
    </row>
    <row r="58" spans="4:9" ht="15.75" thickBot="1" x14ac:dyDescent="0.3">
      <c r="D58" s="21" t="s">
        <v>54</v>
      </c>
      <c r="E58" s="22">
        <f>COUNTIF($E$12:$E$53,"3")</f>
        <v>0</v>
      </c>
      <c r="F58" s="22">
        <f>COUNTIF($F$12:$F$53,"3")</f>
        <v>0</v>
      </c>
      <c r="G58" s="22">
        <f>COUNTIF($G$12:$G$53,"3")</f>
        <v>0</v>
      </c>
      <c r="H58" s="22">
        <f>COUNTIF($H$12:$H$53,"3")</f>
        <v>0</v>
      </c>
      <c r="I58" s="22">
        <f>COUNTIF($I$12:$I$53,"3")</f>
        <v>0</v>
      </c>
    </row>
    <row r="59" spans="4:9" ht="15.75" thickBot="1" x14ac:dyDescent="0.3">
      <c r="D59" s="21" t="s">
        <v>55</v>
      </c>
      <c r="E59" s="22">
        <f>COUNTIF($E$12:$E$53,"4")</f>
        <v>0</v>
      </c>
      <c r="F59" s="22">
        <f>COUNTIF($F$12:$F$53,"4")</f>
        <v>0</v>
      </c>
      <c r="G59" s="22">
        <f>COUNTIF($G$12:$G$53,"4")</f>
        <v>0</v>
      </c>
      <c r="H59" s="22">
        <f>COUNTIF($H$12:$H$53,"4")</f>
        <v>0</v>
      </c>
      <c r="I59" s="22">
        <f>COUNTIF($I$12:$I$53,"4")</f>
        <v>0</v>
      </c>
    </row>
    <row r="60" spans="4:9" ht="15.75" thickBot="1" x14ac:dyDescent="0.3">
      <c r="D60" s="21" t="s">
        <v>56</v>
      </c>
      <c r="E60" s="22">
        <f>COUNTIF($E$12:$E$53,"5")</f>
        <v>0</v>
      </c>
      <c r="F60" s="22">
        <f>COUNTIF($F$12:$F$53,"5")</f>
        <v>0</v>
      </c>
      <c r="G60" s="22">
        <f>COUNTIF($G$12:$G$53,"5")</f>
        <v>0</v>
      </c>
      <c r="H60" s="22">
        <f>COUNTIF($H$12:$H$53,"5")</f>
        <v>0</v>
      </c>
      <c r="I60" s="22">
        <f>COUNTIF($I$12:$I$53,"5")</f>
        <v>0</v>
      </c>
    </row>
    <row r="61" spans="4:9" x14ac:dyDescent="0.25">
      <c r="D61" s="1" t="s">
        <v>57</v>
      </c>
      <c r="E61" s="31">
        <f>E55*4</f>
        <v>0</v>
      </c>
      <c r="F61" s="31">
        <f t="shared" ref="F61:I61" si="1">F55*4</f>
        <v>0</v>
      </c>
      <c r="G61" s="31">
        <f t="shared" si="1"/>
        <v>0</v>
      </c>
      <c r="H61" s="31">
        <f t="shared" si="1"/>
        <v>0</v>
      </c>
      <c r="I61" s="31">
        <f t="shared" si="1"/>
        <v>0</v>
      </c>
    </row>
    <row r="62" spans="4:9" x14ac:dyDescent="0.25">
      <c r="D62" s="1" t="s">
        <v>48</v>
      </c>
    </row>
    <row r="63" spans="4:9" x14ac:dyDescent="0.25">
      <c r="D63" s="1"/>
    </row>
    <row r="64" spans="4:9" ht="15.75" thickBot="1" x14ac:dyDescent="0.3">
      <c r="D64" s="1" t="s">
        <v>49</v>
      </c>
    </row>
    <row r="65" spans="3:9" ht="15.75" thickBot="1" x14ac:dyDescent="0.3">
      <c r="D65" s="24" t="s">
        <v>47</v>
      </c>
      <c r="E65" s="25">
        <f>E55</f>
        <v>0</v>
      </c>
      <c r="F65" s="25">
        <f t="shared" ref="F65:I65" si="2">F55</f>
        <v>0</v>
      </c>
      <c r="G65" s="25">
        <f t="shared" si="2"/>
        <v>0</v>
      </c>
      <c r="H65" s="25">
        <f t="shared" si="2"/>
        <v>0</v>
      </c>
      <c r="I65" s="25">
        <f t="shared" si="2"/>
        <v>0</v>
      </c>
    </row>
    <row r="66" spans="3:9" ht="15.75" thickBot="1" x14ac:dyDescent="0.3">
      <c r="D66" s="21" t="s">
        <v>52</v>
      </c>
      <c r="E66" s="26" t="e">
        <f>E56/$E$65</f>
        <v>#DIV/0!</v>
      </c>
      <c r="F66" s="26" t="e">
        <f t="shared" ref="F66:F70" si="3">F56/$F$65</f>
        <v>#DIV/0!</v>
      </c>
      <c r="G66" s="26" t="e">
        <f>G56/$G$65</f>
        <v>#DIV/0!</v>
      </c>
      <c r="H66" s="26" t="e">
        <f>H56/$H$65</f>
        <v>#DIV/0!</v>
      </c>
      <c r="I66" s="26" t="e">
        <f>I56/$I$65</f>
        <v>#DIV/0!</v>
      </c>
    </row>
    <row r="67" spans="3:9" ht="15.75" thickBot="1" x14ac:dyDescent="0.3">
      <c r="D67" s="21" t="s">
        <v>53</v>
      </c>
      <c r="E67" s="26" t="e">
        <f t="shared" ref="E67:E70" si="4">E57/$E$65</f>
        <v>#DIV/0!</v>
      </c>
      <c r="F67" s="26" t="e">
        <f t="shared" si="3"/>
        <v>#DIV/0!</v>
      </c>
      <c r="G67" s="26" t="e">
        <f>G57/$G$65</f>
        <v>#DIV/0!</v>
      </c>
      <c r="H67" s="26" t="e">
        <f>H57/$H$65</f>
        <v>#DIV/0!</v>
      </c>
      <c r="I67" s="26" t="e">
        <f>I57/$I$65</f>
        <v>#DIV/0!</v>
      </c>
    </row>
    <row r="68" spans="3:9" ht="15.75" thickBot="1" x14ac:dyDescent="0.3">
      <c r="D68" s="21" t="s">
        <v>54</v>
      </c>
      <c r="E68" s="26" t="e">
        <f t="shared" si="4"/>
        <v>#DIV/0!</v>
      </c>
      <c r="F68" s="26" t="e">
        <f t="shared" si="3"/>
        <v>#DIV/0!</v>
      </c>
      <c r="G68" s="26" t="e">
        <f>G58/$G$65</f>
        <v>#DIV/0!</v>
      </c>
      <c r="H68" s="26" t="e">
        <f>H58/$H$65</f>
        <v>#DIV/0!</v>
      </c>
      <c r="I68" s="26" t="e">
        <f>I58/$I$65</f>
        <v>#DIV/0!</v>
      </c>
    </row>
    <row r="69" spans="3:9" ht="15.75" thickBot="1" x14ac:dyDescent="0.3">
      <c r="D69" s="21" t="s">
        <v>55</v>
      </c>
      <c r="E69" s="26" t="e">
        <f t="shared" si="4"/>
        <v>#DIV/0!</v>
      </c>
      <c r="F69" s="26" t="e">
        <f t="shared" si="3"/>
        <v>#DIV/0!</v>
      </c>
      <c r="G69" s="26" t="e">
        <f>G59/$G$65</f>
        <v>#DIV/0!</v>
      </c>
      <c r="H69" s="26" t="e">
        <f>H59/$H$65</f>
        <v>#DIV/0!</v>
      </c>
      <c r="I69" s="26" t="e">
        <f>I59/$I$65</f>
        <v>#DIV/0!</v>
      </c>
    </row>
    <row r="70" spans="3:9" ht="15.75" thickBot="1" x14ac:dyDescent="0.3">
      <c r="D70" s="21" t="s">
        <v>56</v>
      </c>
      <c r="E70" s="26" t="e">
        <f t="shared" si="4"/>
        <v>#DIV/0!</v>
      </c>
      <c r="F70" s="26" t="e">
        <f t="shared" si="3"/>
        <v>#DIV/0!</v>
      </c>
      <c r="G70" s="26" t="e">
        <f>G60/$G$65</f>
        <v>#DIV/0!</v>
      </c>
      <c r="H70" s="26" t="e">
        <f>H60/$H$65</f>
        <v>#DIV/0!</v>
      </c>
      <c r="I70" s="26" t="e">
        <f>I60/$I$65</f>
        <v>#DIV/0!</v>
      </c>
    </row>
    <row r="71" spans="3:9" ht="15.75" thickBot="1" x14ac:dyDescent="0.3">
      <c r="D71" s="27" t="s">
        <v>50</v>
      </c>
      <c r="E71" s="28" t="e">
        <f>SUM(E66:E70)</f>
        <v>#DIV/0!</v>
      </c>
      <c r="F71" s="28" t="e">
        <f t="shared" ref="F71:I71" si="5">SUM(F66:F70)</f>
        <v>#DIV/0!</v>
      </c>
      <c r="G71" s="28" t="e">
        <f t="shared" si="5"/>
        <v>#DIV/0!</v>
      </c>
      <c r="H71" s="28" t="e">
        <f>SUM(H66:H70)</f>
        <v>#DIV/0!</v>
      </c>
      <c r="I71" s="28" t="e">
        <f t="shared" si="5"/>
        <v>#DIV/0!</v>
      </c>
    </row>
    <row r="72" spans="3:9" x14ac:dyDescent="0.25">
      <c r="D72" s="1"/>
    </row>
    <row r="74" spans="3:9" x14ac:dyDescent="0.25">
      <c r="D74" s="29"/>
      <c r="E74" s="38" t="s">
        <v>60</v>
      </c>
      <c r="F74" s="39"/>
      <c r="G74" s="39"/>
      <c r="H74" s="39"/>
      <c r="I74" s="39"/>
    </row>
    <row r="75" spans="3:9" x14ac:dyDescent="0.25">
      <c r="C75" s="36" t="s">
        <v>51</v>
      </c>
      <c r="D75" s="37"/>
      <c r="E75" s="33">
        <f>E10</f>
        <v>0</v>
      </c>
      <c r="F75" s="33">
        <f t="shared" ref="F75:I75" si="6">F10</f>
        <v>0</v>
      </c>
      <c r="G75" s="33">
        <f t="shared" si="6"/>
        <v>0</v>
      </c>
      <c r="H75" s="34">
        <f t="shared" si="6"/>
        <v>0</v>
      </c>
      <c r="I75" s="34">
        <f t="shared" si="6"/>
        <v>0</v>
      </c>
    </row>
    <row r="76" spans="3:9" x14ac:dyDescent="0.25">
      <c r="C76" s="35" t="s">
        <v>59</v>
      </c>
      <c r="D76" s="35"/>
      <c r="E76" s="32" t="e">
        <f>$E$66+$E$67+$E$70</f>
        <v>#DIV/0!</v>
      </c>
      <c r="F76" s="32" t="e">
        <f>$F$66+$F$67+$F$70</f>
        <v>#DIV/0!</v>
      </c>
      <c r="G76" s="32" t="e">
        <f>$G$66+$G$67+$G$70</f>
        <v>#DIV/0!</v>
      </c>
      <c r="H76" s="32" t="e">
        <f>$H$66+$H$67+$H$70</f>
        <v>#DIV/0!</v>
      </c>
      <c r="I76" s="32" t="e">
        <f>$I$66+$I$67+$I$70</f>
        <v>#DIV/0!</v>
      </c>
    </row>
    <row r="77" spans="3:9" x14ac:dyDescent="0.25">
      <c r="C77" s="35" t="s">
        <v>58</v>
      </c>
      <c r="D77" s="35"/>
      <c r="E77" s="32" t="e">
        <f>$E$68+$E$69</f>
        <v>#DIV/0!</v>
      </c>
      <c r="F77" s="32" t="e">
        <f>$F$68+$F$69</f>
        <v>#DIV/0!</v>
      </c>
      <c r="G77" s="32" t="e">
        <f>$G$68+$G$69</f>
        <v>#DIV/0!</v>
      </c>
      <c r="H77" s="32" t="e">
        <f>$H$68+$H$69</f>
        <v>#DIV/0!</v>
      </c>
      <c r="I77" s="32" t="e">
        <f>$I$68+$I$69</f>
        <v>#DIV/0!</v>
      </c>
    </row>
    <row r="78" spans="3:9" x14ac:dyDescent="0.25">
      <c r="D78" s="29"/>
    </row>
    <row r="79" spans="3:9" x14ac:dyDescent="0.25">
      <c r="D79" s="29"/>
    </row>
    <row r="80" spans="3:9" x14ac:dyDescent="0.25">
      <c r="D80" s="29"/>
    </row>
    <row r="81" spans="4:4" x14ac:dyDescent="0.25">
      <c r="D81" s="29"/>
    </row>
    <row r="82" spans="4:4" x14ac:dyDescent="0.25">
      <c r="D82" s="29"/>
    </row>
  </sheetData>
  <mergeCells count="4">
    <mergeCell ref="C76:D76"/>
    <mergeCell ref="C77:D77"/>
    <mergeCell ref="C75:D75"/>
    <mergeCell ref="E74:I74"/>
  </mergeCells>
  <conditionalFormatting sqref="E77:I77">
    <cfRule type="cellIs" dxfId="1" priority="2" operator="lessThan">
      <formula>0.899</formula>
    </cfRule>
    <cfRule type="cellIs" dxfId="0" priority="1" operator="greaterThan">
      <formula>0.89999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Charles Sturt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Dooner, Martin</dc:creator>
  <cp:lastModifiedBy>dblattma</cp:lastModifiedBy>
  <dcterms:created xsi:type="dcterms:W3CDTF">2018-11-22T02:43:37Z</dcterms:created>
  <dcterms:modified xsi:type="dcterms:W3CDTF">2019-05-15T03:13:34Z</dcterms:modified>
</cp:coreProperties>
</file>